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erera\OneDrive - Kwantlen Polytechnic University\06. Grants\TLIF\9. Restructre of TLIF\Restructure\240208\"/>
    </mc:Choice>
  </mc:AlternateContent>
  <xr:revisionPtr revIDLastSave="8" documentId="8_{5F4DEF23-EBC8-42CA-AC86-D8C7E2F9854F}" xr6:coauthVersionLast="47" xr6:coauthVersionMax="47" xr10:uidLastSave="{C1F9C2C7-0820-4A95-90D5-E414B161253F}"/>
  <bookViews>
    <workbookView xWindow="0" yWindow="0" windowWidth="23040" windowHeight="8772" xr2:uid="{A211DB6B-E115-461E-B0AE-A0102F0BB7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C6" i="1"/>
  <c r="I5" i="1"/>
  <c r="C5" i="1"/>
  <c r="I4" i="1"/>
  <c r="D4" i="1"/>
  <c r="F4" i="1" s="1"/>
  <c r="G4" i="1" l="1"/>
  <c r="H4" i="1" s="1"/>
  <c r="D6" i="1"/>
  <c r="F6" i="1" s="1"/>
  <c r="D5" i="1"/>
  <c r="F5" i="1" s="1"/>
  <c r="G6" i="1" l="1"/>
  <c r="H6" i="1" s="1"/>
  <c r="G5" i="1"/>
  <c r="H5" i="1" s="1"/>
</calcChain>
</file>

<file path=xl/sharedStrings.xml><?xml version="1.0" encoding="utf-8"?>
<sst xmlns="http://schemas.openxmlformats.org/spreadsheetml/2006/main" count="18" uniqueCount="18">
  <si>
    <t>TLIF Project Student Assistant  Pay Calculator</t>
  </si>
  <si>
    <t xml:space="preserve">Scale </t>
  </si>
  <si>
    <t>Education Completed </t>
  </si>
  <si>
    <r>
      <rPr>
        <b/>
        <sz val="14"/>
        <color rgb="FF000000"/>
        <rFont val="Arial"/>
        <family val="2"/>
      </rPr>
      <t xml:space="preserve">Hourly rate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Minimum wage as set by the Province of British Columbia</t>
    </r>
  </si>
  <si>
    <r>
      <rPr>
        <b/>
        <sz val="14"/>
        <color rgb="FF000000"/>
        <rFont val="Arial"/>
        <family val="2"/>
      </rPr>
      <t xml:space="preserve">Vacation Pay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4%</t>
    </r>
  </si>
  <si>
    <r>
      <rPr>
        <b/>
        <sz val="14"/>
        <color rgb="FF000000"/>
        <rFont val="Arial"/>
        <family val="2"/>
      </rPr>
      <t xml:space="preserve">Total Hours Required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Students are allowed to work a maximum of 15 hours per week</t>
    </r>
  </si>
  <si>
    <t>Cost</t>
  </si>
  <si>
    <r>
      <rPr>
        <b/>
        <sz val="14"/>
        <color rgb="FF000000"/>
        <rFont val="Arial"/>
        <family val="2"/>
      </rPr>
      <t xml:space="preserve">EI &amp; CPP
</t>
    </r>
    <r>
      <rPr>
        <b/>
        <sz val="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8%</t>
    </r>
  </si>
  <si>
    <t>Total Cost</t>
  </si>
  <si>
    <r>
      <rPr>
        <b/>
        <sz val="14"/>
        <color theme="1"/>
        <rFont val="Arial"/>
        <family val="2"/>
      </rPr>
      <t xml:space="preserve">Number of Weeks Needed
</t>
    </r>
    <r>
      <rPr>
        <b/>
        <sz val="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Assuming max 15 hours per week</t>
    </r>
  </si>
  <si>
    <t>Scale 01 </t>
  </si>
  <si>
    <r>
      <t xml:space="preserve">With less than one year of post-secondary education
</t>
    </r>
    <r>
      <rPr>
        <sz val="2"/>
        <color rgb="FF262626"/>
        <rFont val="Arial"/>
        <family val="2"/>
      </rPr>
      <t xml:space="preserve">
</t>
    </r>
    <r>
      <rPr>
        <i/>
        <sz val="11"/>
        <color rgb="FF262626"/>
        <rFont val="Arial"/>
        <family val="2"/>
      </rPr>
      <t>(less than 30 credits completed)</t>
    </r>
  </si>
  <si>
    <t>Scale 02 </t>
  </si>
  <si>
    <r>
      <t xml:space="preserve">With one year of post-secondary education
</t>
    </r>
    <r>
      <rPr>
        <sz val="2"/>
        <color rgb="FF262626"/>
        <rFont val="Arial"/>
        <family val="2"/>
      </rPr>
      <t xml:space="preserve">
</t>
    </r>
    <r>
      <rPr>
        <i/>
        <sz val="11"/>
        <color rgb="FF262626"/>
        <rFont val="Arial"/>
        <family val="2"/>
      </rPr>
      <t>(30 to 60 credits completed) </t>
    </r>
  </si>
  <si>
    <t>Scale 03 </t>
  </si>
  <si>
    <r>
      <rPr>
        <sz val="11"/>
        <color rgb="FF262626"/>
        <rFont val="Arial"/>
      </rPr>
      <t xml:space="preserve">With a post-secondary degree or diploma
</t>
    </r>
    <r>
      <rPr>
        <sz val="2"/>
        <color rgb="FF262626"/>
        <rFont val="Arial"/>
      </rPr>
      <t xml:space="preserve">
</t>
    </r>
  </si>
  <si>
    <r>
      <t xml:space="preserve">To calculate the total cost of hiring a student at the required pay scale, adjust total hours in Total Hours Required (Column E).
</t>
    </r>
    <r>
      <rPr>
        <b/>
        <sz val="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The example used here is for 145 hours (10 weeks), which is the typical amount of work for one semester.</t>
    </r>
  </si>
  <si>
    <t>Updated on May 06,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</si>
</sst>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9">
    <font>
      <sz val="11"/>
      <color theme="1"/>
      <name val="Calibri"/>
      <family val="2"/>
      <scheme val="minor"/>
    </font>
    <font>
      <b/>
      <sz val="24"/>
      <color theme="0"/>
      <name val="Elephant Pro"/>
    </font>
    <font>
      <b/>
      <sz val="14"/>
      <color rgb="FF000000"/>
      <name val="Arial"/>
      <family val="2"/>
    </font>
    <font>
      <b/>
      <sz val="14"/>
      <color rgb="FF262626"/>
      <name val="Arial"/>
      <family val="2"/>
    </font>
    <font>
      <b/>
      <sz val="12"/>
      <color rgb="FF000000"/>
      <name val="Arial"/>
      <family val="2"/>
    </font>
    <font>
      <b/>
      <sz val="2"/>
      <color rgb="FF00000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4"/>
      <color rgb="FF741B35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262626"/>
      <name val="Arial"/>
      <family val="2"/>
    </font>
    <font>
      <sz val="2"/>
      <color rgb="FF262626"/>
      <name val="Arial"/>
      <family val="2"/>
    </font>
    <font>
      <i/>
      <sz val="11"/>
      <color rgb="FF262626"/>
      <name val="Arial"/>
      <family val="2"/>
    </font>
    <font>
      <b/>
      <sz val="11"/>
      <color rgb="FF741B35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62626"/>
      <name val="Arial"/>
    </font>
    <font>
      <sz val="2"/>
      <color rgb="FF262626"/>
      <name val="Arial"/>
    </font>
  </fonts>
  <fills count="7">
    <fill>
      <patternFill patternType="none"/>
    </fill>
    <fill>
      <patternFill patternType="gray125"/>
    </fill>
    <fill>
      <patternFill patternType="solid">
        <fgColor rgb="FF741B35"/>
        <bgColor rgb="FF000000"/>
      </patternFill>
    </fill>
    <fill>
      <patternFill patternType="solid">
        <fgColor rgb="FFDCC6CC"/>
        <bgColor indexed="64"/>
      </patternFill>
    </fill>
    <fill>
      <patternFill patternType="solid">
        <fgColor rgb="FFDCC6CC"/>
        <bgColor rgb="FF000000"/>
      </patternFill>
    </fill>
    <fill>
      <patternFill patternType="solid">
        <fgColor rgb="FFF6F0F1"/>
        <bgColor rgb="FF000000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33234"/>
      </left>
      <right style="thin">
        <color rgb="FF033234"/>
      </right>
      <top style="thin">
        <color rgb="FF033234"/>
      </top>
      <bottom style="thin">
        <color rgb="FF033234"/>
      </bottom>
      <diagonal/>
    </border>
    <border>
      <left style="thin">
        <color rgb="FF033234"/>
      </left>
      <right/>
      <top style="thin">
        <color rgb="FF033234"/>
      </top>
      <bottom style="thin">
        <color rgb="FF033234"/>
      </bottom>
      <diagonal/>
    </border>
    <border>
      <left/>
      <right/>
      <top style="thin">
        <color rgb="FF033234"/>
      </top>
      <bottom style="thin">
        <color rgb="FF033234"/>
      </bottom>
      <diagonal/>
    </border>
    <border>
      <left/>
      <right style="thin">
        <color rgb="FF033234"/>
      </right>
      <top style="thin">
        <color rgb="FF033234"/>
      </top>
      <bottom style="thin">
        <color rgb="FF03323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 indent="1"/>
    </xf>
    <xf numFmtId="8" fontId="13" fillId="0" borderId="1" xfId="0" applyNumberFormat="1" applyFont="1" applyBorder="1" applyAlignment="1">
      <alignment horizontal="center" vertical="center" wrapText="1"/>
    </xf>
    <xf numFmtId="38" fontId="17" fillId="0" borderId="1" xfId="0" applyNumberFormat="1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 wrapText="1"/>
    </xf>
    <xf numFmtId="8" fontId="13" fillId="0" borderId="1" xfId="0" applyNumberFormat="1" applyFont="1" applyBorder="1" applyAlignment="1">
      <alignment horizontal="center" vertical="center"/>
    </xf>
    <xf numFmtId="8" fontId="17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5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right" vertical="center" indent="2"/>
    </xf>
    <xf numFmtId="0" fontId="1" fillId="2" borderId="3" xfId="0" applyFont="1" applyFill="1" applyBorder="1" applyAlignment="1">
      <alignment horizontal="right" vertical="center" indent="2"/>
    </xf>
    <xf numFmtId="0" fontId="1" fillId="2" borderId="4" xfId="0" applyFont="1" applyFill="1" applyBorder="1" applyAlignment="1">
      <alignment horizontal="right" vertical="center" indent="2"/>
    </xf>
    <xf numFmtId="0" fontId="9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AD09-45D2-4BE0-A0B5-2D3E427012A5}">
  <dimension ref="A2:J10"/>
  <sheetViews>
    <sheetView tabSelected="1" workbookViewId="0">
      <selection activeCell="A9" sqref="A9"/>
    </sheetView>
  </sheetViews>
  <sheetFormatPr defaultColWidth="9.140625" defaultRowHeight="14.45"/>
  <cols>
    <col min="1" max="1" width="11.85546875" style="17" customWidth="1"/>
    <col min="2" max="2" width="34.7109375" style="17" customWidth="1"/>
    <col min="3" max="3" width="19.85546875" style="17" customWidth="1"/>
    <col min="4" max="4" width="14.7109375" style="17" customWidth="1"/>
    <col min="5" max="5" width="22.140625" style="17" customWidth="1"/>
    <col min="6" max="6" width="21.28515625" style="17" customWidth="1"/>
    <col min="7" max="7" width="15.140625" style="17" customWidth="1"/>
    <col min="8" max="8" width="18.28515625" style="17" customWidth="1"/>
    <col min="9" max="9" width="32.7109375" style="17" customWidth="1"/>
    <col min="10" max="10" width="26.5703125" style="17" customWidth="1"/>
    <col min="11" max="16384" width="9.140625" style="17"/>
  </cols>
  <sheetData>
    <row r="2" spans="1:10" ht="30">
      <c r="A2" s="1"/>
      <c r="B2" s="23" t="s">
        <v>0</v>
      </c>
      <c r="C2" s="24"/>
      <c r="D2" s="24"/>
      <c r="E2" s="24"/>
      <c r="F2" s="24"/>
      <c r="G2" s="24"/>
      <c r="H2" s="24"/>
      <c r="I2" s="25"/>
      <c r="J2" s="16"/>
    </row>
    <row r="3" spans="1:10" ht="94.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  <c r="H3" s="6" t="s">
        <v>8</v>
      </c>
      <c r="I3" s="7" t="s">
        <v>9</v>
      </c>
    </row>
    <row r="4" spans="1:10" ht="57" customHeight="1">
      <c r="A4" s="8" t="s">
        <v>10</v>
      </c>
      <c r="B4" s="9" t="s">
        <v>11</v>
      </c>
      <c r="C4" s="10">
        <v>17.399999999999999</v>
      </c>
      <c r="D4" s="10">
        <f>C4*4%</f>
        <v>0.69599999999999995</v>
      </c>
      <c r="E4" s="11">
        <v>145</v>
      </c>
      <c r="F4" s="12">
        <f>(C4+D4)*E4</f>
        <v>2623.92</v>
      </c>
      <c r="G4" s="13">
        <f>F4*8%</f>
        <v>209.9136</v>
      </c>
      <c r="H4" s="14">
        <f>F4+G4</f>
        <v>2833.8335999999999</v>
      </c>
      <c r="I4" s="15">
        <f>ROUNDUP(E4/15,0)</f>
        <v>10</v>
      </c>
    </row>
    <row r="5" spans="1:10" ht="55.5" customHeight="1">
      <c r="A5" s="8" t="s">
        <v>12</v>
      </c>
      <c r="B5" s="9" t="s">
        <v>13</v>
      </c>
      <c r="C5" s="10">
        <f>C4*1.08</f>
        <v>18.791999999999998</v>
      </c>
      <c r="D5" s="10">
        <f t="shared" ref="D5:D6" si="0">C5*4%</f>
        <v>0.7516799999999999</v>
      </c>
      <c r="E5" s="11">
        <v>145</v>
      </c>
      <c r="F5" s="12">
        <f t="shared" ref="F5" si="1">(C5+D5)*E5</f>
        <v>2833.8335999999999</v>
      </c>
      <c r="G5" s="13">
        <f t="shared" ref="G5:G6" si="2">F5*8%</f>
        <v>226.70668799999999</v>
      </c>
      <c r="H5" s="14">
        <f t="shared" ref="H5:H6" si="3">F5+G5</f>
        <v>3060.5402880000001</v>
      </c>
      <c r="I5" s="15">
        <f>ROUNDUP(E5/15,0)</f>
        <v>10</v>
      </c>
    </row>
    <row r="6" spans="1:10" ht="49.5" customHeight="1">
      <c r="A6" s="8" t="s">
        <v>14</v>
      </c>
      <c r="B6" s="22" t="s">
        <v>15</v>
      </c>
      <c r="C6" s="10">
        <f>C4*1.21</f>
        <v>21.053999999999998</v>
      </c>
      <c r="D6" s="10">
        <f t="shared" si="0"/>
        <v>0.84215999999999991</v>
      </c>
      <c r="E6" s="11">
        <v>145</v>
      </c>
      <c r="F6" s="12">
        <f>(C6+D6)*E6</f>
        <v>3174.9431999999997</v>
      </c>
      <c r="G6" s="13">
        <f t="shared" si="2"/>
        <v>253.99545599999999</v>
      </c>
      <c r="H6" s="14">
        <f t="shared" si="3"/>
        <v>3428.9386559999998</v>
      </c>
      <c r="I6" s="15">
        <f>ROUNDUP(E6/15,0)</f>
        <v>10</v>
      </c>
    </row>
    <row r="7" spans="1:10" ht="48.75" customHeight="1">
      <c r="A7" s="26" t="s">
        <v>16</v>
      </c>
      <c r="B7" s="27"/>
      <c r="C7" s="27"/>
      <c r="D7" s="27"/>
      <c r="E7" s="27"/>
      <c r="F7" s="27"/>
      <c r="G7" s="27"/>
      <c r="H7" s="27"/>
      <c r="I7" s="27"/>
      <c r="J7" s="18"/>
    </row>
    <row r="9" spans="1:10">
      <c r="A9" s="21" t="s">
        <v>17</v>
      </c>
      <c r="B9" s="19"/>
      <c r="C9" s="19"/>
    </row>
    <row r="10" spans="1:10">
      <c r="A10" s="20"/>
      <c r="B10" s="20"/>
      <c r="C10" s="20"/>
    </row>
  </sheetData>
  <protectedRanges>
    <protectedRange sqref="E4:E6" name="Hours Required_1"/>
  </protectedRanges>
  <mergeCells count="2">
    <mergeCell ref="B2:I2"/>
    <mergeCell ref="A7:I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a6967-4a7a-45b4-be6a-9078c016293e">
      <Terms xmlns="http://schemas.microsoft.com/office/infopath/2007/PartnerControls"/>
    </lcf76f155ced4ddcb4097134ff3c332f>
    <TaxCatchAll xmlns="b139c1fe-6729-453a-9934-9551151f08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6E82CAB6E6164B88BC3E50FA8F036B" ma:contentTypeVersion="12" ma:contentTypeDescription="Create a new document." ma:contentTypeScope="" ma:versionID="5eb4e6d620309b201c8e45e348031149">
  <xsd:schema xmlns:xsd="http://www.w3.org/2001/XMLSchema" xmlns:xs="http://www.w3.org/2001/XMLSchema" xmlns:p="http://schemas.microsoft.com/office/2006/metadata/properties" xmlns:ns2="7a1a6967-4a7a-45b4-be6a-9078c016293e" xmlns:ns3="b139c1fe-6729-453a-9934-9551151f0887" targetNamespace="http://schemas.microsoft.com/office/2006/metadata/properties" ma:root="true" ma:fieldsID="8960eb95d369de0734829105bbaf93fc" ns2:_="" ns3:_="">
    <xsd:import namespace="7a1a6967-4a7a-45b4-be6a-9078c016293e"/>
    <xsd:import namespace="b139c1fe-6729-453a-9934-9551151f08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a6967-4a7a-45b4-be6a-9078c01629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84490c8-a7f7-4a7d-97ea-bc072543f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9c1fe-6729-453a-9934-9551151f08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7c5b94-9c3d-4830-862a-75ba124f0d85}" ma:internalName="TaxCatchAll" ma:showField="CatchAllData" ma:web="b139c1fe-6729-453a-9934-9551151f0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ECFC2-BA9F-405F-8FC7-DC2E68F1876B}"/>
</file>

<file path=customXml/itemProps2.xml><?xml version="1.0" encoding="utf-8"?>
<ds:datastoreItem xmlns:ds="http://schemas.openxmlformats.org/officeDocument/2006/customXml" ds:itemID="{48983E6F-B292-464E-BD5E-F16D63C6069A}"/>
</file>

<file path=customXml/itemProps3.xml><?xml version="1.0" encoding="utf-8"?>
<ds:datastoreItem xmlns:ds="http://schemas.openxmlformats.org/officeDocument/2006/customXml" ds:itemID="{7BB2940D-8796-4553-B884-E2440EDFC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KPU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Nishan Perera</dc:creator>
  <cp:keywords/>
  <dc:description/>
  <cp:lastModifiedBy>Doriana Pandyra</cp:lastModifiedBy>
  <cp:revision/>
  <dcterms:created xsi:type="dcterms:W3CDTF">2023-06-06T18:31:42Z</dcterms:created>
  <dcterms:modified xsi:type="dcterms:W3CDTF">2024-05-06T16:43:07Z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0x010100456E82CAB6E6164B88BC3E50FA8F036B</vt:lpwstr>
  </property>
  <property fmtid="{D5CDD505-2E9C-101B-9397-08002B2CF9AE}" pid="3" name="MediaServiceImageTags">
    <vt:lpwstr/>
  </property>
</Properties>
</file>